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90" windowHeight="48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<sst xmlns="http://schemas.openxmlformats.org/spreadsheetml/2006/main" count="37" uniqueCount="37">
  <si>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přenos soustavy</t>
  </si>
  <si>
    <t>přenos PI regulátoru</t>
  </si>
  <si>
    <t>charakteristikcá rovnice</t>
  </si>
  <si>
    <t>postup výpočtu:</t>
  </si>
  <si>
    <t>zvolit hodnoty parametrů</t>
  </si>
  <si>
    <t>z charakteristické rovnice určit zda je splněna nutná podmínka stability</t>
  </si>
  <si>
    <t>není-li spněna alespoň jedna předcházející podmínka, pak je regulační obvod nestabilní.</t>
  </si>
  <si>
    <t>volba parametrů:</t>
  </si>
  <si>
    <t>provádění postupné redukce</t>
  </si>
  <si>
    <t>Stodolova podmínka:</t>
  </si>
  <si>
    <t>Závěr: regulační obvod je</t>
  </si>
  <si>
    <t>podmínka redukce</t>
  </si>
  <si>
    <t>ji-li tomu tak a jsou-li koeficienty u všech stupňů rovnic kladné je regulační obvod stabilní</t>
  </si>
  <si>
    <t>Návrat do modulu</t>
  </si>
  <si>
    <t>kp</t>
  </si>
  <si>
    <t>násobení</t>
  </si>
  <si>
    <r>
      <t>kp(1+1/T</t>
    </r>
    <r>
      <rPr>
        <vertAlign val="subscript"/>
        <sz val="12"/>
        <rFont val="Arial CE"/>
        <family val="2"/>
      </rPr>
      <t>I</t>
    </r>
    <r>
      <rPr>
        <sz val="12"/>
        <rFont val="Arial CE"/>
        <family val="2"/>
      </rPr>
      <t>s)</t>
    </r>
  </si>
  <si>
    <r>
      <t>G</t>
    </r>
    <r>
      <rPr>
        <vertAlign val="subscript"/>
        <sz val="12"/>
        <rFont val="Arial CE"/>
        <family val="2"/>
      </rPr>
      <t>R</t>
    </r>
    <r>
      <rPr>
        <sz val="12"/>
        <rFont val="Arial CE"/>
        <family val="2"/>
      </rPr>
      <t>(s) =</t>
    </r>
  </si>
  <si>
    <r>
      <t>a</t>
    </r>
    <r>
      <rPr>
        <vertAlign val="subscript"/>
        <sz val="12"/>
        <rFont val="Arial CE"/>
        <family val="2"/>
      </rPr>
      <t>5</t>
    </r>
    <r>
      <rPr>
        <sz val="12"/>
        <rFont val="Arial CE"/>
        <family val="2"/>
      </rPr>
      <t>s</t>
    </r>
    <r>
      <rPr>
        <vertAlign val="superscript"/>
        <sz val="12"/>
        <rFont val="Arial CE"/>
        <family val="2"/>
      </rPr>
      <t>5</t>
    </r>
    <r>
      <rPr>
        <sz val="12"/>
        <rFont val="Arial CE"/>
        <family val="2"/>
      </rPr>
      <t>+a</t>
    </r>
    <r>
      <rPr>
        <vertAlign val="subscript"/>
        <sz val="12"/>
        <rFont val="Arial CE"/>
        <family val="2"/>
      </rPr>
      <t>4</t>
    </r>
    <r>
      <rPr>
        <sz val="12"/>
        <rFont val="Arial CE"/>
        <family val="2"/>
      </rPr>
      <t>s</t>
    </r>
    <r>
      <rPr>
        <vertAlign val="superscript"/>
        <sz val="12"/>
        <rFont val="Arial CE"/>
        <family val="2"/>
      </rPr>
      <t>4</t>
    </r>
    <r>
      <rPr>
        <sz val="12"/>
        <rFont val="Arial CE"/>
        <family val="2"/>
      </rPr>
      <t>+a</t>
    </r>
    <r>
      <rPr>
        <vertAlign val="subscript"/>
        <sz val="12"/>
        <rFont val="Arial CE"/>
        <family val="2"/>
      </rPr>
      <t>3</t>
    </r>
    <r>
      <rPr>
        <sz val="12"/>
        <rFont val="Arial CE"/>
        <family val="2"/>
      </rPr>
      <t>s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+a</t>
    </r>
    <r>
      <rPr>
        <vertAlign val="subscript"/>
        <sz val="12"/>
        <rFont val="Arial CE"/>
        <family val="2"/>
      </rPr>
      <t>2</t>
    </r>
    <r>
      <rPr>
        <sz val="12"/>
        <rFont val="Arial CE"/>
        <family val="2"/>
      </rPr>
      <t>s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+a</t>
    </r>
    <r>
      <rPr>
        <vertAlign val="subscript"/>
        <sz val="12"/>
        <rFont val="Arial CE"/>
        <family val="2"/>
      </rPr>
      <t>1</t>
    </r>
    <r>
      <rPr>
        <sz val="12"/>
        <rFont val="Arial CE"/>
        <family val="2"/>
      </rPr>
      <t>s+a</t>
    </r>
    <r>
      <rPr>
        <vertAlign val="subscript"/>
        <sz val="12"/>
        <rFont val="Arial CE"/>
        <family val="2"/>
      </rPr>
      <t>0</t>
    </r>
  </si>
  <si>
    <r>
      <t>b</t>
    </r>
    <r>
      <rPr>
        <vertAlign val="subscript"/>
        <sz val="12"/>
        <rFont val="Arial CE"/>
        <family val="2"/>
      </rPr>
      <t>0</t>
    </r>
  </si>
  <si>
    <r>
      <t>G</t>
    </r>
    <r>
      <rPr>
        <vertAlign val="subscript"/>
        <sz val="12"/>
        <rFont val="Arial CE"/>
        <family val="2"/>
      </rPr>
      <t>s</t>
    </r>
    <r>
      <rPr>
        <sz val="12"/>
        <rFont val="Arial CE"/>
        <family val="2"/>
      </rPr>
      <t>(s) =</t>
    </r>
  </si>
  <si>
    <t>Příklad použití Routh-Schurova kritéria</t>
  </si>
  <si>
    <r>
      <t>a</t>
    </r>
    <r>
      <rPr>
        <b/>
        <vertAlign val="subscript"/>
        <sz val="11"/>
        <rFont val="Arial CE"/>
        <family val="2"/>
      </rPr>
      <t>6</t>
    </r>
  </si>
  <si>
    <r>
      <t>a</t>
    </r>
    <r>
      <rPr>
        <b/>
        <vertAlign val="subscript"/>
        <sz val="11"/>
        <rFont val="Arial CE"/>
        <family val="2"/>
      </rPr>
      <t>5</t>
    </r>
  </si>
  <si>
    <r>
      <t>a</t>
    </r>
    <r>
      <rPr>
        <b/>
        <vertAlign val="subscript"/>
        <sz val="11"/>
        <rFont val="Arial CE"/>
        <family val="2"/>
      </rPr>
      <t>4</t>
    </r>
  </si>
  <si>
    <r>
      <t>a</t>
    </r>
    <r>
      <rPr>
        <b/>
        <vertAlign val="subscript"/>
        <sz val="11"/>
        <rFont val="Arial CE"/>
        <family val="2"/>
      </rPr>
      <t>3</t>
    </r>
  </si>
  <si>
    <r>
      <t>a</t>
    </r>
    <r>
      <rPr>
        <b/>
        <vertAlign val="subscript"/>
        <sz val="11"/>
        <rFont val="Arial CE"/>
        <family val="2"/>
      </rPr>
      <t>2</t>
    </r>
  </si>
  <si>
    <r>
      <t>a</t>
    </r>
    <r>
      <rPr>
        <b/>
        <vertAlign val="subscript"/>
        <sz val="11"/>
        <rFont val="Arial CE"/>
        <family val="2"/>
      </rPr>
      <t>1</t>
    </r>
  </si>
  <si>
    <r>
      <t>a</t>
    </r>
    <r>
      <rPr>
        <b/>
        <vertAlign val="subscript"/>
        <sz val="11"/>
        <rFont val="Arial CE"/>
        <family val="2"/>
      </rPr>
      <t>0</t>
    </r>
  </si>
  <si>
    <r>
      <t>b</t>
    </r>
    <r>
      <rPr>
        <b/>
        <vertAlign val="subscript"/>
        <sz val="12"/>
        <rFont val="Arial CE"/>
        <family val="2"/>
      </rPr>
      <t>0</t>
    </r>
  </si>
  <si>
    <r>
      <t>a</t>
    </r>
    <r>
      <rPr>
        <b/>
        <vertAlign val="subscript"/>
        <sz val="12"/>
        <rFont val="Arial CE"/>
        <family val="2"/>
      </rPr>
      <t>5</t>
    </r>
  </si>
  <si>
    <r>
      <t>a</t>
    </r>
    <r>
      <rPr>
        <b/>
        <vertAlign val="subscript"/>
        <sz val="12"/>
        <rFont val="Arial CE"/>
        <family val="2"/>
      </rPr>
      <t>4</t>
    </r>
  </si>
  <si>
    <r>
      <t>a</t>
    </r>
    <r>
      <rPr>
        <b/>
        <vertAlign val="subscript"/>
        <sz val="12"/>
        <rFont val="Arial CE"/>
        <family val="2"/>
      </rPr>
      <t>3</t>
    </r>
  </si>
  <si>
    <r>
      <t>a</t>
    </r>
    <r>
      <rPr>
        <b/>
        <vertAlign val="subscript"/>
        <sz val="12"/>
        <rFont val="Arial CE"/>
        <family val="2"/>
      </rPr>
      <t>2</t>
    </r>
  </si>
  <si>
    <r>
      <t>a</t>
    </r>
    <r>
      <rPr>
        <b/>
        <vertAlign val="subscript"/>
        <sz val="12"/>
        <rFont val="Arial CE"/>
        <family val="2"/>
      </rPr>
      <t>1</t>
    </r>
  </si>
  <si>
    <r>
      <t>a</t>
    </r>
    <r>
      <rPr>
        <b/>
        <vertAlign val="subscript"/>
        <sz val="12"/>
        <rFont val="Arial CE"/>
        <family val="2"/>
      </rPr>
      <t>0</t>
    </r>
  </si>
  <si>
    <r>
      <t>T</t>
    </r>
    <r>
      <rPr>
        <b/>
        <vertAlign val="subscript"/>
        <sz val="12"/>
        <rFont val="Arial CE"/>
        <family val="2"/>
      </rPr>
      <t>I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</si>
</sst>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0"/>
      <color indexed="14"/>
      <name val="Arial CE"/>
      <family val="2"/>
    </font>
    <font>
      <b/>
      <sz val="14"/>
      <name val="Arial CE"/>
      <family val="2"/>
    </font>
    <font>
      <b/>
      <sz val="14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4"/>
      <color indexed="10"/>
      <name val="Arial CE"/>
      <family val="2"/>
    </font>
    <font>
      <sz val="12"/>
      <color indexed="12"/>
      <name val="Arial CE"/>
      <family val="2"/>
    </font>
    <font>
      <b/>
      <sz val="12"/>
      <color indexed="12"/>
      <name val="Arial CE"/>
      <family val="2"/>
    </font>
    <font>
      <sz val="12"/>
      <name val="Arial CE"/>
      <family val="2"/>
    </font>
    <font>
      <vertAlign val="subscript"/>
      <sz val="12"/>
      <name val="Arial CE"/>
      <family val="2"/>
    </font>
    <font>
      <vertAlign val="superscript"/>
      <sz val="12"/>
      <name val="Arial CE"/>
      <family val="2"/>
    </font>
    <font>
      <b/>
      <sz val="12"/>
      <name val="Arial CE"/>
      <family val="2"/>
    </font>
    <font>
      <u val="single"/>
      <sz val="14"/>
      <name val="Arial CE"/>
      <family val="2"/>
    </font>
    <font>
      <b/>
      <sz val="11"/>
      <name val="Arial CE"/>
      <family val="2"/>
    </font>
    <font>
      <b/>
      <vertAlign val="subscript"/>
      <sz val="11"/>
      <name val="Arial CE"/>
      <family val="2"/>
    </font>
    <font>
      <b/>
      <vertAlign val="subscript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7" fillId="2" borderId="0" xfId="18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right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42975" y="1200150"/>
          <a:ext cx="2724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9525</xdr:rowOff>
    </xdr:from>
    <xdr:to>
      <xdr:col>7</xdr:col>
      <xdr:colOff>0</xdr:colOff>
      <xdr:row>33</xdr:row>
      <xdr:rowOff>9525</xdr:rowOff>
    </xdr:to>
    <xdr:sp>
      <xdr:nvSpPr>
        <xdr:cNvPr id="2" name="Line 3"/>
        <xdr:cNvSpPr>
          <a:spLocks/>
        </xdr:cNvSpPr>
      </xdr:nvSpPr>
      <xdr:spPr>
        <a:xfrm>
          <a:off x="19050" y="6553200"/>
          <a:ext cx="6353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" name="Line 4"/>
        <xdr:cNvSpPr>
          <a:spLocks/>
        </xdr:cNvSpPr>
      </xdr:nvSpPr>
      <xdr:spPr>
        <a:xfrm>
          <a:off x="19050" y="6867525"/>
          <a:ext cx="6353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7191375"/>
          <a:ext cx="6362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" name="Line 6"/>
        <xdr:cNvSpPr>
          <a:spLocks/>
        </xdr:cNvSpPr>
      </xdr:nvSpPr>
      <xdr:spPr>
        <a:xfrm>
          <a:off x="19050" y="7515225"/>
          <a:ext cx="6362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kap8_1_3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RowColHeaders="0" tabSelected="1" workbookViewId="0" topLeftCell="A1">
      <selection activeCell="E24" sqref="E24"/>
    </sheetView>
  </sheetViews>
  <sheetFormatPr defaultColWidth="9.00390625" defaultRowHeight="12.75"/>
  <cols>
    <col min="1" max="1" width="12.375" style="0" bestFit="1" customWidth="1"/>
    <col min="2" max="2" width="9.25390625" style="0" customWidth="1"/>
    <col min="3" max="3" width="13.625" style="0" bestFit="1" customWidth="1"/>
    <col min="4" max="4" width="12.875" style="0" bestFit="1" customWidth="1"/>
    <col min="5" max="5" width="13.625" style="0" bestFit="1" customWidth="1"/>
    <col min="6" max="6" width="12.875" style="0" bestFit="1" customWidth="1"/>
    <col min="7" max="8" width="9.00390625" style="0" bestFit="1" customWidth="1"/>
  </cols>
  <sheetData>
    <row r="1" spans="4:5" ht="18">
      <c r="D1" s="8" t="s">
        <v>13</v>
      </c>
      <c r="E1" s="7"/>
    </row>
    <row r="3" ht="18">
      <c r="C3" s="14" t="s">
        <v>21</v>
      </c>
    </row>
    <row r="4" ht="11.25" customHeight="1">
      <c r="C4" s="14"/>
    </row>
    <row r="5" spans="1:6" ht="15">
      <c r="A5" s="9" t="s">
        <v>0</v>
      </c>
      <c r="F5" s="9" t="s">
        <v>1</v>
      </c>
    </row>
    <row r="6" spans="2:8" ht="19.5">
      <c r="B6" s="1"/>
      <c r="C6" s="13" t="s">
        <v>19</v>
      </c>
      <c r="H6" s="1"/>
    </row>
    <row r="7" spans="1:8" ht="20.25">
      <c r="A7" s="12" t="s">
        <v>20</v>
      </c>
      <c r="B7" s="11" t="s">
        <v>18</v>
      </c>
      <c r="F7" s="12" t="s">
        <v>17</v>
      </c>
      <c r="G7" s="11" t="s">
        <v>16</v>
      </c>
      <c r="H7" s="1"/>
    </row>
    <row r="9" ht="15">
      <c r="A9" s="9" t="s">
        <v>3</v>
      </c>
    </row>
    <row r="10" ht="12.75">
      <c r="B10" t="s">
        <v>4</v>
      </c>
    </row>
    <row r="11" ht="12.75">
      <c r="B11" t="s">
        <v>5</v>
      </c>
    </row>
    <row r="12" ht="12.75">
      <c r="B12" t="s">
        <v>12</v>
      </c>
    </row>
    <row r="13" ht="12.75">
      <c r="B13" t="s">
        <v>6</v>
      </c>
    </row>
    <row r="15" ht="15">
      <c r="A15" s="9" t="s">
        <v>7</v>
      </c>
    </row>
    <row r="16" spans="1:3" ht="18.75">
      <c r="A16" s="15" t="s">
        <v>29</v>
      </c>
      <c r="B16">
        <v>1</v>
      </c>
      <c r="C16" s="2"/>
    </row>
    <row r="17" spans="1:3" ht="18.75">
      <c r="A17" s="15" t="s">
        <v>30</v>
      </c>
      <c r="B17">
        <v>0.33</v>
      </c>
      <c r="C17" s="2"/>
    </row>
    <row r="18" spans="1:3" ht="18.75">
      <c r="A18" s="15" t="s">
        <v>31</v>
      </c>
      <c r="B18">
        <v>1</v>
      </c>
      <c r="C18" s="2"/>
    </row>
    <row r="19" spans="1:3" ht="18.75">
      <c r="A19" s="15" t="s">
        <v>32</v>
      </c>
      <c r="B19">
        <v>1.66</v>
      </c>
      <c r="C19" s="2"/>
    </row>
    <row r="20" spans="1:3" ht="18.75">
      <c r="A20" s="15" t="s">
        <v>33</v>
      </c>
      <c r="B20">
        <v>4</v>
      </c>
      <c r="C20" s="2"/>
    </row>
    <row r="21" spans="1:3" ht="18.75">
      <c r="A21" s="15" t="s">
        <v>34</v>
      </c>
      <c r="B21">
        <v>2</v>
      </c>
      <c r="C21" s="2"/>
    </row>
    <row r="22" spans="1:3" ht="18.75">
      <c r="A22" s="15" t="s">
        <v>35</v>
      </c>
      <c r="B22">
        <v>2</v>
      </c>
      <c r="C22" s="2"/>
    </row>
    <row r="23" spans="1:3" ht="15.75">
      <c r="A23" s="15" t="s">
        <v>14</v>
      </c>
      <c r="B23">
        <v>1</v>
      </c>
      <c r="C23" s="2"/>
    </row>
    <row r="24" spans="1:3" ht="18.75">
      <c r="A24" s="15" t="s">
        <v>36</v>
      </c>
      <c r="B24">
        <v>3</v>
      </c>
      <c r="C24" s="2"/>
    </row>
    <row r="26" ht="15">
      <c r="A26" s="9" t="s">
        <v>2</v>
      </c>
    </row>
    <row r="27" spans="1:7" ht="16.5">
      <c r="A27" s="16" t="s">
        <v>22</v>
      </c>
      <c r="B27" s="16" t="s">
        <v>23</v>
      </c>
      <c r="C27" s="16" t="s">
        <v>24</v>
      </c>
      <c r="D27" s="16" t="s">
        <v>25</v>
      </c>
      <c r="E27" s="16" t="s">
        <v>26</v>
      </c>
      <c r="F27" s="16" t="s">
        <v>27</v>
      </c>
      <c r="G27" s="16" t="s">
        <v>28</v>
      </c>
    </row>
    <row r="28" spans="1:7" ht="12.75">
      <c r="A28">
        <f>B24*B17</f>
        <v>0.99</v>
      </c>
      <c r="B28">
        <f>B24*B18</f>
        <v>3</v>
      </c>
      <c r="C28">
        <f>B24*B19</f>
        <v>4.9799999999999995</v>
      </c>
      <c r="D28">
        <f>B24*B20</f>
        <v>12</v>
      </c>
      <c r="E28">
        <f>B24*B21</f>
        <v>6</v>
      </c>
      <c r="F28">
        <f>B24*B22+B16*B23*B24</f>
        <v>9</v>
      </c>
      <c r="G28">
        <f>B16*B23</f>
        <v>1</v>
      </c>
    </row>
    <row r="29" spans="1:3" ht="18">
      <c r="A29" s="10" t="s">
        <v>9</v>
      </c>
      <c r="C29" s="5" t="str">
        <f>IF(AND(A28&gt;0,B28&gt;0,C28&gt;0,D28&gt;0,E28&gt;0,F28&gt;0,G28&gt;0),"splněna","nesplněna")</f>
        <v>splněna</v>
      </c>
    </row>
    <row r="31" spans="1:9" ht="15">
      <c r="A31" s="9" t="s">
        <v>8</v>
      </c>
      <c r="H31" t="s">
        <v>15</v>
      </c>
      <c r="I31" s="6" t="s">
        <v>11</v>
      </c>
    </row>
    <row r="32" spans="1:8" ht="12.75">
      <c r="A32">
        <f>$A$28</f>
        <v>0.99</v>
      </c>
      <c r="B32">
        <f>$B$28</f>
        <v>3</v>
      </c>
      <c r="C32">
        <f>C28</f>
        <v>4.9799999999999995</v>
      </c>
      <c r="D32">
        <f>D28</f>
        <v>12</v>
      </c>
      <c r="E32">
        <f>E28</f>
        <v>6</v>
      </c>
      <c r="F32">
        <f>F28</f>
        <v>9</v>
      </c>
      <c r="G32">
        <f>G28</f>
        <v>1</v>
      </c>
      <c r="H32">
        <f>A32/B32</f>
        <v>0.33</v>
      </c>
    </row>
    <row r="33" spans="1:9" ht="12.75">
      <c r="A33">
        <f>H32*B28</f>
        <v>0.99</v>
      </c>
      <c r="C33">
        <f>H32*D28</f>
        <v>3.96</v>
      </c>
      <c r="E33">
        <f>H32*F28</f>
        <v>2.97</v>
      </c>
      <c r="I33" s="3" t="str">
        <f>IF(AND(A28&gt;0,B28&gt;0,C28&gt;0,D28&gt;0,E28&gt;0,F28&gt;0,G28&gt;0),IF(AND(C33&gt;0,E33&gt;0),"splněna","nesplněna"),"Nesplněna Stodolova podmínka")</f>
        <v>splněna</v>
      </c>
    </row>
    <row r="34" spans="1:8" ht="12.75">
      <c r="A34">
        <f>A32-A33</f>
        <v>0</v>
      </c>
      <c r="B34">
        <f aca="true" t="shared" si="0" ref="B34:G34">B32-B33</f>
        <v>3</v>
      </c>
      <c r="C34">
        <f t="shared" si="0"/>
        <v>1.0199999999999996</v>
      </c>
      <c r="D34">
        <f t="shared" si="0"/>
        <v>12</v>
      </c>
      <c r="E34">
        <f t="shared" si="0"/>
        <v>3.03</v>
      </c>
      <c r="F34">
        <f t="shared" si="0"/>
        <v>9</v>
      </c>
      <c r="G34">
        <f t="shared" si="0"/>
        <v>1</v>
      </c>
      <c r="H34">
        <f>B34/C34</f>
        <v>2.9411764705882364</v>
      </c>
    </row>
    <row r="35" spans="2:9" ht="12.75">
      <c r="B35">
        <f>H34*C34</f>
        <v>3</v>
      </c>
      <c r="D35">
        <f>H34*E34</f>
        <v>8.911764705882355</v>
      </c>
      <c r="F35">
        <f>H34*G34</f>
        <v>2.9411764705882364</v>
      </c>
      <c r="I35" s="3" t="str">
        <f>IF(AND(A28&gt;0,B28&gt;0,C28&gt;0,D28&gt;0,E28&gt;0,F28&gt;0,G28&gt;0),IF(AND(B35&gt;0,D35&gt;0,F35&gt;0),"splněna","nesplněna"),"Nesplněna Stodolova podmínka")</f>
        <v>splněna</v>
      </c>
    </row>
    <row r="36" spans="2:8" ht="12.75">
      <c r="B36">
        <f aca="true" t="shared" si="1" ref="B36:G36">B34-B35</f>
        <v>0</v>
      </c>
      <c r="C36">
        <f t="shared" si="1"/>
        <v>1.0199999999999996</v>
      </c>
      <c r="D36">
        <f t="shared" si="1"/>
        <v>3.088235294117645</v>
      </c>
      <c r="E36">
        <f t="shared" si="1"/>
        <v>3.03</v>
      </c>
      <c r="F36">
        <f t="shared" si="1"/>
        <v>6.058823529411764</v>
      </c>
      <c r="G36">
        <f t="shared" si="1"/>
        <v>1</v>
      </c>
      <c r="H36">
        <f>C36/D36</f>
        <v>0.33028571428571435</v>
      </c>
    </row>
    <row r="37" spans="3:9" ht="12.75">
      <c r="C37">
        <f>H36*D36</f>
        <v>1.0199999999999996</v>
      </c>
      <c r="E37">
        <f>H36*F36</f>
        <v>2.0011428571428573</v>
      </c>
      <c r="I37" s="3" t="str">
        <f>IF(AND(A28&gt;0,B28&gt;0,C28&gt;0,D28&gt;0,E28&gt;0,F28&gt;0,G28&gt;0),IF(AND(C37&gt;0,E37&gt;0),"splněna","nesplněna"),"Nesplněna Stodolova podmínka")</f>
        <v>splněna</v>
      </c>
    </row>
    <row r="38" spans="3:8" ht="12.75">
      <c r="C38">
        <f>C36-C37</f>
        <v>0</v>
      </c>
      <c r="D38">
        <f>D36-D37</f>
        <v>3.088235294117645</v>
      </c>
      <c r="E38">
        <f>E36-E37</f>
        <v>1.0288571428571425</v>
      </c>
      <c r="F38">
        <f>F36-F37</f>
        <v>6.058823529411764</v>
      </c>
      <c r="G38">
        <f>G36-G37</f>
        <v>1</v>
      </c>
      <c r="H38">
        <f>D38/E38</f>
        <v>3.0016171978372013</v>
      </c>
    </row>
    <row r="39" spans="4:9" ht="12.75">
      <c r="D39">
        <f>H38*E38</f>
        <v>3.088235294117645</v>
      </c>
      <c r="F39">
        <f>H38*G38</f>
        <v>3.0016171978372013</v>
      </c>
      <c r="I39" s="3" t="str">
        <f>IF(AND(A28&gt;0,B28&gt;0,C28&gt;0,D28&gt;0,E28&gt;0,F28&gt;0,G28&gt;0),IF(AND(D39&gt;0,F39&gt;0),"splněna","nesplněna"),"Nesplněna Stodolova podmínka")</f>
        <v>splněna</v>
      </c>
    </row>
    <row r="40" spans="4:9" ht="12.75">
      <c r="D40">
        <f>D38-D39</f>
        <v>0</v>
      </c>
      <c r="E40">
        <f>E38-E39</f>
        <v>1.0288571428571425</v>
      </c>
      <c r="F40">
        <f>F38-F39</f>
        <v>3.0572063315745623</v>
      </c>
      <c r="G40">
        <f>G38-G39</f>
        <v>1</v>
      </c>
      <c r="I40" s="3" t="str">
        <f>IF(AND(A28&gt;0,B28&gt;0,C28&gt;0,D28&gt;0,E28&gt;0,F28&gt;0,G28&gt;0),IF(AND(E40&gt;0,F40&gt;0,F40&gt;0),"splněna","nesplněna"),"Nesplněna Stodolova podmínka")</f>
        <v>splněna</v>
      </c>
    </row>
    <row r="42" spans="2:5" ht="18">
      <c r="B42" s="4" t="s">
        <v>10</v>
      </c>
      <c r="E42" s="5" t="str">
        <f>IF(AND(A28&gt;0,B28&gt;0,C28&gt;0,D28&gt;0,E28&gt;0,F28&gt;0,G28&gt;0,A33&gt;0,C33&gt;0,E33&gt;0,B35&gt;0,D35&gt;0,F35&gt;0,C37&gt;0,E37&gt;0,D39&gt;0,F39&gt;0,E40&gt;0,F40&gt;0,G40&gt;0),"stabilní","nestabilní")</f>
        <v>stabilní</v>
      </c>
    </row>
  </sheetData>
  <hyperlinks>
    <hyperlink ref="D1" r:id="rId1" display="Návrat do modulu"/>
  </hyperlinks>
  <printOptions/>
  <pageMargins left="0.75" right="0.75" top="1" bottom="1" header="0.4921259845" footer="0.4921259845"/>
  <pageSetup horizontalDpi="360" verticalDpi="36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</dc:creator>
  <cp:keywords/>
  <dc:description/>
  <cp:lastModifiedBy>Jindřich</cp:lastModifiedBy>
  <dcterms:created xsi:type="dcterms:W3CDTF">2000-05-13T19:24:40Z</dcterms:created>
  <dcterms:modified xsi:type="dcterms:W3CDTF">2000-06-07T11:43:18Z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